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056313\Documents\Úřad\MAS\programy\IROP II\PR_CLLD\Interní postupy\"/>
    </mc:Choice>
  </mc:AlternateContent>
  <xr:revisionPtr revIDLastSave="0" documentId="13_ncr:1_{4931EB1A-7CC4-4B38-806E-4AE525F7C3D8}" xr6:coauthVersionLast="47" xr6:coauthVersionMax="47" xr10:uidLastSave="{00000000-0000-0000-0000-000000000000}"/>
  <bookViews>
    <workbookView xWindow="-120" yWindow="-120" windowWidth="29040" windowHeight="15990" xr2:uid="{EE8287F7-DB7A-47C1-A498-C50D5E8ACB76}"/>
  </bookViews>
  <sheets>
    <sheet name="Rozpočet projek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H15" i="1"/>
  <c r="H33" i="1" l="1"/>
  <c r="H32" i="1" s="1"/>
  <c r="H30" i="1" l="1"/>
  <c r="F29" i="1"/>
  <c r="H24" i="1"/>
  <c r="F24" i="1"/>
  <c r="H22" i="1"/>
  <c r="H21" i="1"/>
  <c r="F21" i="1"/>
  <c r="F17" i="1"/>
  <c r="F11" i="1"/>
  <c r="H20" i="1" l="1"/>
  <c r="H29" i="1"/>
  <c r="H28" i="1" s="1"/>
  <c r="H23" i="1"/>
  <c r="H11" i="1"/>
  <c r="H14" i="1"/>
  <c r="H17" i="1"/>
  <c r="H16" i="1" s="1"/>
  <c r="H19" i="1" l="1"/>
  <c r="H27" i="1"/>
  <c r="H26" i="1" s="1"/>
  <c r="H10" i="1"/>
  <c r="H8" i="1" s="1"/>
  <c r="H7" i="1" l="1"/>
  <c r="H6" i="1" s="1"/>
  <c r="H38" i="1" s="1"/>
  <c r="H40" i="1" l="1"/>
  <c r="H39" i="1"/>
</calcChain>
</file>

<file path=xl/sharedStrings.xml><?xml version="1.0" encoding="utf-8"?>
<sst xmlns="http://schemas.openxmlformats.org/spreadsheetml/2006/main" count="82" uniqueCount="58">
  <si>
    <t>1.1.1</t>
  </si>
  <si>
    <t>1.1.1.1.1</t>
  </si>
  <si>
    <t>1.1.1.1</t>
  </si>
  <si>
    <t>Nákup pozemků a staveb</t>
  </si>
  <si>
    <t>1.1.1.1.2</t>
  </si>
  <si>
    <t>Stavby, stavební práce</t>
  </si>
  <si>
    <t>1.1.1.1.2.1</t>
  </si>
  <si>
    <t>Stavby, stavební práce - hlavní aktivita</t>
  </si>
  <si>
    <t>ETAPA</t>
  </si>
  <si>
    <t>hlavní</t>
  </si>
  <si>
    <t>KÓD ISKP14+</t>
  </si>
  <si>
    <t>JEDN.</t>
  </si>
  <si>
    <t>POČET</t>
  </si>
  <si>
    <t>CENA ZA JEDN.</t>
  </si>
  <si>
    <t>CELKEM V KČ</t>
  </si>
  <si>
    <t>CELKOVÉ ZPŮSOBILÉ VÝDAJE - INVESTIČNÍ</t>
  </si>
  <si>
    <t>BEZ DPH</t>
  </si>
  <si>
    <t>S DPH</t>
  </si>
  <si>
    <t>Demolice - vedlejší aktivita</t>
  </si>
  <si>
    <t>1.1.1.1.3</t>
  </si>
  <si>
    <t>1.1.1.1.4</t>
  </si>
  <si>
    <t>Zabezpečení výstavby (TDI, BOZP, AD) - vedlejší aktivita</t>
  </si>
  <si>
    <t>1.1.1.1.5</t>
  </si>
  <si>
    <t>Projektová dokumentace - vedlejší aktivita</t>
  </si>
  <si>
    <t>vedlejší</t>
  </si>
  <si>
    <t>1.1.1.2</t>
  </si>
  <si>
    <t>1.1.1.3</t>
  </si>
  <si>
    <t>1.1.1.3.1</t>
  </si>
  <si>
    <t>1.1.1.3.2</t>
  </si>
  <si>
    <t>1.1.1.3.3</t>
  </si>
  <si>
    <t>Pořízení služeb netvořící součást pořizovací ceny majetku</t>
  </si>
  <si>
    <t>Studie proveditelnosti</t>
  </si>
  <si>
    <t>Příprava a realizace zadávacích a výběrových řízení</t>
  </si>
  <si>
    <t>PUBLICITA - VEDLEJŠÍ AKTIVITA</t>
  </si>
  <si>
    <t>NÁKUP SLUŽEB - VEDLEJŠÍ AKTIVITA</t>
  </si>
  <si>
    <t>POŘÍZENÍ MAJETKU</t>
  </si>
  <si>
    <t>STAVEBNÍ PRÁCE A NEMOVITOSTI</t>
  </si>
  <si>
    <t>Povinná publicita</t>
  </si>
  <si>
    <t>1.1.2</t>
  </si>
  <si>
    <t>CELKOVÉ ZPŮSOBILÉ VÝDAJE -NEINVESTIČNÍ</t>
  </si>
  <si>
    <t>1.1.2.1</t>
  </si>
  <si>
    <t>Pořízení drobného hmotného majetku</t>
  </si>
  <si>
    <t>1.1.2.1.1</t>
  </si>
  <si>
    <t>1.1.2.1.1.1</t>
  </si>
  <si>
    <t>Pořízení drobného hmotného majetku - hlavní aktivita</t>
  </si>
  <si>
    <t>1.1</t>
  </si>
  <si>
    <t>VÝDAJE PROJEKTU CELKEM</t>
  </si>
  <si>
    <t>CELKOVÝ ROZPOČET PROJEKTU</t>
  </si>
  <si>
    <t>1.1.2.3</t>
  </si>
  <si>
    <t>1.1.2.2</t>
  </si>
  <si>
    <t>1.1.2.3.1</t>
  </si>
  <si>
    <t>POLOŽKA ROZPOČTU ISKP21+ / INTERNÍ POLOŽKA</t>
  </si>
  <si>
    <t>ZDROJE FINANCOVÁNÍ</t>
  </si>
  <si>
    <t>Z TOHO ŽÁDOST O DOTACI V RÁMCI VÝZVY MAS</t>
  </si>
  <si>
    <t>Z TOHO SPOLUFINANCOVÁNÍ</t>
  </si>
  <si>
    <t>uveďte zdroj</t>
  </si>
  <si>
    <t>AKTIVITA</t>
  </si>
  <si>
    <t>VÝBĚROVÉ 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</si>
</sst>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165" fontId="2" fillId="3" borderId="1" xfId="0" applyNumberFormat="1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6" fillId="0" borderId="2" xfId="0" applyFont="1" applyBorder="1"/>
    <xf numFmtId="0" fontId="6" fillId="0" borderId="1" xfId="0" applyFont="1" applyBorder="1"/>
    <xf numFmtId="165" fontId="6" fillId="0" borderId="1" xfId="0" applyNumberFormat="1" applyFont="1" applyBorder="1"/>
    <xf numFmtId="164" fontId="6" fillId="0" borderId="1" xfId="0" applyNumberFormat="1" applyFont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5" borderId="0" xfId="0" applyFont="1" applyFill="1"/>
    <xf numFmtId="0" fontId="3" fillId="5" borderId="0" xfId="0" applyFont="1" applyFill="1"/>
    <xf numFmtId="49" fontId="1" fillId="0" borderId="3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49" fontId="4" fillId="2" borderId="10" xfId="0" applyNumberFormat="1" applyFont="1" applyFill="1" applyBorder="1"/>
    <xf numFmtId="0" fontId="4" fillId="2" borderId="11" xfId="0" applyFont="1" applyFill="1" applyBorder="1"/>
    <xf numFmtId="164" fontId="4" fillId="2" borderId="11" xfId="0" applyNumberFormat="1" applyFont="1" applyFill="1" applyBorder="1"/>
    <xf numFmtId="49" fontId="4" fillId="0" borderId="15" xfId="0" applyNumberFormat="1" applyFont="1" applyBorder="1"/>
    <xf numFmtId="49" fontId="2" fillId="4" borderId="10" xfId="0" applyNumberFormat="1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49" fontId="1" fillId="0" borderId="15" xfId="0" applyNumberFormat="1" applyFont="1" applyBorder="1"/>
    <xf numFmtId="0" fontId="1" fillId="0" borderId="23" xfId="0" applyFont="1" applyBorder="1"/>
    <xf numFmtId="49" fontId="1" fillId="2" borderId="15" xfId="0" applyNumberFormat="1" applyFont="1" applyFill="1" applyBorder="1"/>
    <xf numFmtId="0" fontId="1" fillId="2" borderId="23" xfId="0" applyFont="1" applyFill="1" applyBorder="1"/>
    <xf numFmtId="49" fontId="1" fillId="3" borderId="15" xfId="0" applyNumberFormat="1" applyFont="1" applyFill="1" applyBorder="1"/>
    <xf numFmtId="0" fontId="1" fillId="3" borderId="23" xfId="0" applyFont="1" applyFill="1" applyBorder="1"/>
    <xf numFmtId="49" fontId="2" fillId="0" borderId="15" xfId="0" applyNumberFormat="1" applyFont="1" applyBorder="1"/>
    <xf numFmtId="0" fontId="2" fillId="0" borderId="23" xfId="0" applyFont="1" applyBorder="1"/>
    <xf numFmtId="49" fontId="1" fillId="0" borderId="15" xfId="0" applyNumberFormat="1" applyFont="1" applyBorder="1" applyAlignment="1"/>
    <xf numFmtId="49" fontId="1" fillId="3" borderId="25" xfId="0" applyNumberFormat="1" applyFont="1" applyFill="1" applyBorder="1"/>
    <xf numFmtId="0" fontId="2" fillId="3" borderId="15" xfId="0" applyFont="1" applyFill="1" applyBorder="1"/>
    <xf numFmtId="0" fontId="2" fillId="3" borderId="23" xfId="0" applyFont="1" applyFill="1" applyBorder="1"/>
    <xf numFmtId="0" fontId="1" fillId="0" borderId="26" xfId="0" applyFont="1" applyBorder="1" applyAlignment="1"/>
    <xf numFmtId="0" fontId="0" fillId="0" borderId="25" xfId="0" applyBorder="1" applyAlignment="1"/>
    <xf numFmtId="49" fontId="2" fillId="4" borderId="15" xfId="0" applyNumberFormat="1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49" fontId="1" fillId="0" borderId="26" xfId="0" applyNumberFormat="1" applyFont="1" applyBorder="1" applyAlignment="1"/>
    <xf numFmtId="0" fontId="2" fillId="3" borderId="17" xfId="0" applyFont="1" applyFill="1" applyBorder="1"/>
    <xf numFmtId="0" fontId="2" fillId="3" borderId="18" xfId="0" applyFont="1" applyFill="1" applyBorder="1"/>
    <xf numFmtId="165" fontId="2" fillId="3" borderId="18" xfId="0" applyNumberFormat="1" applyFont="1" applyFill="1" applyBorder="1"/>
    <xf numFmtId="164" fontId="2" fillId="3" borderId="18" xfId="0" applyNumberFormat="1" applyFont="1" applyFill="1" applyBorder="1"/>
    <xf numFmtId="0" fontId="2" fillId="3" borderId="28" xfId="0" applyFont="1" applyFill="1" applyBorder="1"/>
    <xf numFmtId="49" fontId="5" fillId="0" borderId="15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/>
    <xf numFmtId="49" fontId="5" fillId="0" borderId="17" xfId="0" applyNumberFormat="1" applyFont="1" applyBorder="1"/>
    <xf numFmtId="0" fontId="5" fillId="0" borderId="18" xfId="0" applyFont="1" applyBorder="1"/>
    <xf numFmtId="164" fontId="5" fillId="0" borderId="18" xfId="0" applyNumberFormat="1" applyFont="1" applyBorder="1"/>
    <xf numFmtId="0" fontId="1" fillId="0" borderId="4" xfId="0" applyFont="1" applyBorder="1" applyAlignment="1"/>
    <xf numFmtId="0" fontId="0" fillId="0" borderId="5" xfId="0" applyBorder="1" applyAlignment="1"/>
    <xf numFmtId="0" fontId="0" fillId="0" borderId="2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7" xfId="0" applyBorder="1" applyAlignment="1"/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6" xfId="0" applyFont="1" applyBorder="1" applyAlignment="1"/>
    <xf numFmtId="0" fontId="1" fillId="0" borderId="5" xfId="0" applyFont="1" applyBorder="1" applyAlignment="1"/>
    <xf numFmtId="0" fontId="1" fillId="0" borderId="24" xfId="0" applyFont="1" applyBorder="1" applyAlignment="1"/>
    <xf numFmtId="0" fontId="4" fillId="2" borderId="12" xfId="0" applyFont="1" applyFill="1" applyBorder="1" applyAlignment="1"/>
    <xf numFmtId="0" fontId="5" fillId="2" borderId="13" xfId="0" applyFont="1" applyFill="1" applyBorder="1" applyAlignment="1"/>
    <xf numFmtId="0" fontId="5" fillId="2" borderId="14" xfId="0" applyFont="1" applyFill="1" applyBorder="1" applyAlignment="1"/>
    <xf numFmtId="0" fontId="5" fillId="0" borderId="8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8119-98B6-402E-AD97-587F3E88749D}">
  <dimension ref="B1:K40"/>
  <sheetViews>
    <sheetView tabSelected="1" workbookViewId="0">
      <selection activeCell="P31" sqref="P31"/>
    </sheetView>
  </sheetViews>
  <sheetFormatPr defaultColWidth="8.85546875" defaultRowHeight="12" x14ac:dyDescent="0.2"/>
  <cols>
    <col min="1" max="1" width="1.85546875" style="1" customWidth="1"/>
    <col min="2" max="2" width="10.140625" style="1" customWidth="1"/>
    <col min="3" max="3" width="42.7109375" style="1" customWidth="1"/>
    <col min="4" max="4" width="6.42578125" style="1" customWidth="1"/>
    <col min="5" max="5" width="5.7109375" style="1" customWidth="1"/>
    <col min="6" max="6" width="12.140625" style="1" hidden="1" customWidth="1"/>
    <col min="7" max="8" width="12.140625" style="1" customWidth="1"/>
    <col min="9" max="9" width="8.5703125" style="1" customWidth="1"/>
    <col min="10" max="10" width="12" style="1" customWidth="1"/>
    <col min="11" max="11" width="6.28515625" style="1" customWidth="1"/>
    <col min="12" max="16384" width="8.85546875" style="1"/>
  </cols>
  <sheetData>
    <row r="1" spans="2:11" x14ac:dyDescent="0.2"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ht="15.75" x14ac:dyDescent="0.25">
      <c r="B2" s="24" t="s">
        <v>47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5.45" customHeight="1" thickBot="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x14ac:dyDescent="0.2">
      <c r="B4" s="32" t="s">
        <v>10</v>
      </c>
      <c r="C4" s="33" t="s">
        <v>51</v>
      </c>
      <c r="D4" s="34" t="s">
        <v>11</v>
      </c>
      <c r="E4" s="34" t="s">
        <v>12</v>
      </c>
      <c r="F4" s="34" t="s">
        <v>13</v>
      </c>
      <c r="G4" s="34" t="s">
        <v>13</v>
      </c>
      <c r="H4" s="34" t="s">
        <v>14</v>
      </c>
      <c r="I4" s="34" t="s">
        <v>56</v>
      </c>
      <c r="J4" s="34" t="s">
        <v>57</v>
      </c>
      <c r="K4" s="35" t="s">
        <v>8</v>
      </c>
    </row>
    <row r="5" spans="2:11" hidden="1" x14ac:dyDescent="0.2">
      <c r="B5" s="36"/>
      <c r="C5" s="4"/>
      <c r="D5" s="4"/>
      <c r="E5" s="4"/>
      <c r="F5" s="3" t="s">
        <v>16</v>
      </c>
      <c r="G5" s="3" t="s">
        <v>17</v>
      </c>
      <c r="H5" s="3" t="s">
        <v>17</v>
      </c>
      <c r="I5" s="4"/>
      <c r="J5" s="4"/>
      <c r="K5" s="37"/>
    </row>
    <row r="6" spans="2:11" s="16" customFormat="1" ht="12.75" x14ac:dyDescent="0.2">
      <c r="B6" s="31" t="s">
        <v>45</v>
      </c>
      <c r="C6" s="14" t="s">
        <v>46</v>
      </c>
      <c r="D6" s="14"/>
      <c r="E6" s="14"/>
      <c r="F6" s="14"/>
      <c r="G6" s="15"/>
      <c r="H6" s="15">
        <f>H7+H26</f>
        <v>0</v>
      </c>
      <c r="I6" s="71"/>
      <c r="J6" s="72"/>
      <c r="K6" s="73"/>
    </row>
    <row r="7" spans="2:11" s="16" customFormat="1" ht="12.75" x14ac:dyDescent="0.2">
      <c r="B7" s="31" t="s">
        <v>0</v>
      </c>
      <c r="C7" s="14" t="s">
        <v>15</v>
      </c>
      <c r="D7" s="14"/>
      <c r="E7" s="14"/>
      <c r="F7" s="14"/>
      <c r="G7" s="15"/>
      <c r="H7" s="15">
        <f>H8+H18+H19</f>
        <v>0</v>
      </c>
      <c r="I7" s="71"/>
      <c r="J7" s="72"/>
      <c r="K7" s="73"/>
    </row>
    <row r="8" spans="2:11" x14ac:dyDescent="0.2">
      <c r="B8" s="38" t="s">
        <v>2</v>
      </c>
      <c r="C8" s="7" t="s">
        <v>36</v>
      </c>
      <c r="D8" s="7"/>
      <c r="E8" s="7"/>
      <c r="F8" s="7"/>
      <c r="G8" s="8"/>
      <c r="H8" s="8">
        <f>H9+H10</f>
        <v>0</v>
      </c>
      <c r="I8" s="7"/>
      <c r="J8" s="7"/>
      <c r="K8" s="39"/>
    </row>
    <row r="9" spans="2:11" x14ac:dyDescent="0.2">
      <c r="B9" s="40" t="s">
        <v>1</v>
      </c>
      <c r="C9" s="9" t="s">
        <v>3</v>
      </c>
      <c r="D9" s="9"/>
      <c r="E9" s="9"/>
      <c r="F9" s="9"/>
      <c r="G9" s="10"/>
      <c r="H9" s="10">
        <v>0</v>
      </c>
      <c r="I9" s="9"/>
      <c r="J9" s="9"/>
      <c r="K9" s="41"/>
    </row>
    <row r="10" spans="2:11" x14ac:dyDescent="0.2">
      <c r="B10" s="40" t="s">
        <v>4</v>
      </c>
      <c r="C10" s="9" t="s">
        <v>5</v>
      </c>
      <c r="D10" s="9"/>
      <c r="E10" s="9"/>
      <c r="F10" s="9"/>
      <c r="G10" s="10"/>
      <c r="H10" s="10">
        <f>H11+H14+H16</f>
        <v>0</v>
      </c>
      <c r="I10" s="9"/>
      <c r="J10" s="9"/>
      <c r="K10" s="41"/>
    </row>
    <row r="11" spans="2:11" x14ac:dyDescent="0.2">
      <c r="B11" s="42" t="s">
        <v>6</v>
      </c>
      <c r="C11" s="5" t="s">
        <v>7</v>
      </c>
      <c r="D11" s="5"/>
      <c r="E11" s="5"/>
      <c r="F11" s="6">
        <f>SUM(F12:F12)</f>
        <v>0</v>
      </c>
      <c r="G11" s="6"/>
      <c r="H11" s="6">
        <f>SUM(H12:H12)</f>
        <v>0</v>
      </c>
      <c r="I11" s="5" t="s">
        <v>9</v>
      </c>
      <c r="J11" s="5"/>
      <c r="K11" s="43"/>
    </row>
    <row r="12" spans="2:11" hidden="1" x14ac:dyDescent="0.2">
      <c r="B12" s="44"/>
      <c r="C12" s="17"/>
      <c r="D12" s="18"/>
      <c r="E12" s="18"/>
      <c r="F12" s="19"/>
      <c r="G12" s="20"/>
      <c r="H12" s="20"/>
      <c r="I12" s="65"/>
      <c r="J12" s="74"/>
      <c r="K12" s="75"/>
    </row>
    <row r="13" spans="2:11" x14ac:dyDescent="0.2">
      <c r="B13" s="45" t="s">
        <v>19</v>
      </c>
      <c r="C13" s="9" t="s">
        <v>18</v>
      </c>
      <c r="D13" s="9"/>
      <c r="E13" s="9"/>
      <c r="F13" s="9"/>
      <c r="G13" s="9"/>
      <c r="H13" s="10">
        <v>0</v>
      </c>
      <c r="I13" s="9"/>
      <c r="J13" s="9"/>
      <c r="K13" s="41"/>
    </row>
    <row r="14" spans="2:11" x14ac:dyDescent="0.2">
      <c r="B14" s="46" t="s">
        <v>20</v>
      </c>
      <c r="C14" s="11" t="s">
        <v>21</v>
      </c>
      <c r="D14" s="11"/>
      <c r="E14" s="11"/>
      <c r="F14" s="11"/>
      <c r="G14" s="12"/>
      <c r="H14" s="12">
        <f>SUM(H15:H15)</f>
        <v>0</v>
      </c>
      <c r="I14" s="11" t="s">
        <v>24</v>
      </c>
      <c r="J14" s="11"/>
      <c r="K14" s="47"/>
    </row>
    <row r="15" spans="2:11" hidden="1" x14ac:dyDescent="0.2">
      <c r="B15" s="48"/>
      <c r="C15" s="18"/>
      <c r="D15" s="18"/>
      <c r="E15" s="18"/>
      <c r="F15" s="19">
        <f>349000/1.21</f>
        <v>288429.75206611573</v>
      </c>
      <c r="G15" s="20"/>
      <c r="H15" s="20">
        <f t="shared" ref="H15" si="0">E15*G15</f>
        <v>0</v>
      </c>
      <c r="I15" s="65"/>
      <c r="J15" s="74"/>
      <c r="K15" s="75"/>
    </row>
    <row r="16" spans="2:11" x14ac:dyDescent="0.2">
      <c r="B16" s="46" t="s">
        <v>22</v>
      </c>
      <c r="C16" s="11" t="s">
        <v>23</v>
      </c>
      <c r="D16" s="11"/>
      <c r="E16" s="11"/>
      <c r="F16" s="11"/>
      <c r="G16" s="12"/>
      <c r="H16" s="12">
        <f>SUM(H17:H17)</f>
        <v>0</v>
      </c>
      <c r="I16" s="11" t="s">
        <v>24</v>
      </c>
      <c r="J16" s="11"/>
      <c r="K16" s="47"/>
    </row>
    <row r="17" spans="2:11" ht="15" hidden="1" x14ac:dyDescent="0.25">
      <c r="B17" s="48"/>
      <c r="C17" s="18"/>
      <c r="D17" s="18"/>
      <c r="E17" s="18"/>
      <c r="F17" s="19">
        <f>349000/1.21</f>
        <v>288429.75206611573</v>
      </c>
      <c r="G17" s="20"/>
      <c r="H17" s="20">
        <f t="shared" ref="H17" si="1">E17*G17</f>
        <v>0</v>
      </c>
      <c r="I17" s="65"/>
      <c r="J17" s="66"/>
      <c r="K17" s="67"/>
    </row>
    <row r="18" spans="2:11" x14ac:dyDescent="0.2">
      <c r="B18" s="38" t="s">
        <v>25</v>
      </c>
      <c r="C18" s="7" t="s">
        <v>35</v>
      </c>
      <c r="D18" s="7"/>
      <c r="E18" s="7"/>
      <c r="F18" s="7"/>
      <c r="G18" s="8"/>
      <c r="H18" s="8">
        <v>0</v>
      </c>
      <c r="I18" s="7"/>
      <c r="J18" s="7"/>
      <c r="K18" s="39"/>
    </row>
    <row r="19" spans="2:11" x14ac:dyDescent="0.2">
      <c r="B19" s="38" t="s">
        <v>26</v>
      </c>
      <c r="C19" s="7" t="s">
        <v>34</v>
      </c>
      <c r="D19" s="7"/>
      <c r="E19" s="7"/>
      <c r="F19" s="7"/>
      <c r="G19" s="8"/>
      <c r="H19" s="8">
        <f>H20+H22+H23</f>
        <v>0</v>
      </c>
      <c r="I19" s="7"/>
      <c r="J19" s="7"/>
      <c r="K19" s="39"/>
    </row>
    <row r="20" spans="2:11" s="2" customFormat="1" x14ac:dyDescent="0.2">
      <c r="B20" s="46" t="s">
        <v>27</v>
      </c>
      <c r="C20" s="11" t="s">
        <v>30</v>
      </c>
      <c r="D20" s="11"/>
      <c r="E20" s="11"/>
      <c r="F20" s="13"/>
      <c r="G20" s="12"/>
      <c r="H20" s="12">
        <f>SUM(H21:H21)</f>
        <v>0</v>
      </c>
      <c r="I20" s="11" t="s">
        <v>24</v>
      </c>
      <c r="J20" s="11"/>
      <c r="K20" s="47"/>
    </row>
    <row r="21" spans="2:11" ht="15" hidden="1" x14ac:dyDescent="0.25">
      <c r="B21" s="48"/>
      <c r="C21" s="18"/>
      <c r="D21" s="18"/>
      <c r="E21" s="18"/>
      <c r="F21" s="19">
        <f>472000/1.21</f>
        <v>390082.64462809917</v>
      </c>
      <c r="G21" s="20"/>
      <c r="H21" s="20">
        <f t="shared" ref="H21" si="2">E21*G21</f>
        <v>0</v>
      </c>
      <c r="I21" s="65"/>
      <c r="J21" s="66"/>
      <c r="K21" s="67"/>
    </row>
    <row r="22" spans="2:11" s="2" customFormat="1" x14ac:dyDescent="0.2">
      <c r="B22" s="46" t="s">
        <v>28</v>
      </c>
      <c r="C22" s="11" t="s">
        <v>31</v>
      </c>
      <c r="D22" s="11"/>
      <c r="E22" s="11"/>
      <c r="F22" s="11"/>
      <c r="G22" s="12"/>
      <c r="H22" s="12">
        <f t="shared" ref="H22" si="3">E22*G22</f>
        <v>0</v>
      </c>
      <c r="I22" s="11" t="s">
        <v>24</v>
      </c>
      <c r="J22" s="11"/>
      <c r="K22" s="47"/>
    </row>
    <row r="23" spans="2:11" s="2" customFormat="1" x14ac:dyDescent="0.2">
      <c r="B23" s="46" t="s">
        <v>29</v>
      </c>
      <c r="C23" s="11" t="s">
        <v>32</v>
      </c>
      <c r="D23" s="11"/>
      <c r="E23" s="11"/>
      <c r="F23" s="11"/>
      <c r="G23" s="12"/>
      <c r="H23" s="12">
        <f>SUM(H24:H24)</f>
        <v>0</v>
      </c>
      <c r="I23" s="11" t="s">
        <v>24</v>
      </c>
      <c r="J23" s="11"/>
      <c r="K23" s="47"/>
    </row>
    <row r="24" spans="2:11" ht="15" hidden="1" x14ac:dyDescent="0.25">
      <c r="B24" s="49"/>
      <c r="C24" s="18"/>
      <c r="D24" s="18"/>
      <c r="E24" s="18"/>
      <c r="F24" s="19">
        <f>60000</f>
        <v>60000</v>
      </c>
      <c r="G24" s="20"/>
      <c r="H24" s="20">
        <f t="shared" ref="H24" si="4">E24*G24</f>
        <v>0</v>
      </c>
      <c r="I24" s="68"/>
      <c r="J24" s="69"/>
      <c r="K24" s="70"/>
    </row>
    <row r="25" spans="2:11" x14ac:dyDescent="0.2">
      <c r="B25" s="50" t="s">
        <v>10</v>
      </c>
      <c r="C25" s="21" t="s">
        <v>51</v>
      </c>
      <c r="D25" s="22" t="s">
        <v>11</v>
      </c>
      <c r="E25" s="22" t="s">
        <v>12</v>
      </c>
      <c r="F25" s="22" t="s">
        <v>13</v>
      </c>
      <c r="G25" s="22" t="s">
        <v>13</v>
      </c>
      <c r="H25" s="22" t="s">
        <v>14</v>
      </c>
      <c r="I25" s="22" t="s">
        <v>56</v>
      </c>
      <c r="J25" s="22" t="s">
        <v>57</v>
      </c>
      <c r="K25" s="51" t="s">
        <v>8</v>
      </c>
    </row>
    <row r="26" spans="2:11" s="16" customFormat="1" ht="12.75" x14ac:dyDescent="0.2">
      <c r="B26" s="31" t="s">
        <v>38</v>
      </c>
      <c r="C26" s="14" t="s">
        <v>39</v>
      </c>
      <c r="D26" s="14"/>
      <c r="E26" s="14"/>
      <c r="F26" s="14"/>
      <c r="G26" s="15"/>
      <c r="H26" s="15">
        <f>H27+H31+H32</f>
        <v>0</v>
      </c>
      <c r="I26" s="71"/>
      <c r="J26" s="72"/>
      <c r="K26" s="73"/>
    </row>
    <row r="27" spans="2:11" x14ac:dyDescent="0.2">
      <c r="B27" s="38" t="s">
        <v>40</v>
      </c>
      <c r="C27" s="7" t="s">
        <v>35</v>
      </c>
      <c r="D27" s="7"/>
      <c r="E27" s="7"/>
      <c r="F27" s="7"/>
      <c r="G27" s="8"/>
      <c r="H27" s="8">
        <f>H29</f>
        <v>0</v>
      </c>
      <c r="I27" s="7"/>
      <c r="J27" s="7"/>
      <c r="K27" s="39"/>
    </row>
    <row r="28" spans="2:11" x14ac:dyDescent="0.2">
      <c r="B28" s="40" t="s">
        <v>42</v>
      </c>
      <c r="C28" s="9" t="s">
        <v>41</v>
      </c>
      <c r="D28" s="9"/>
      <c r="E28" s="9"/>
      <c r="F28" s="9"/>
      <c r="G28" s="10"/>
      <c r="H28" s="10">
        <f>H29</f>
        <v>0</v>
      </c>
      <c r="I28" s="9"/>
      <c r="J28" s="9"/>
      <c r="K28" s="41"/>
    </row>
    <row r="29" spans="2:11" x14ac:dyDescent="0.2">
      <c r="B29" s="42" t="s">
        <v>43</v>
      </c>
      <c r="C29" s="5" t="s">
        <v>44</v>
      </c>
      <c r="D29" s="5"/>
      <c r="E29" s="5"/>
      <c r="F29" s="6">
        <f>SUM(F30:F30)</f>
        <v>5400</v>
      </c>
      <c r="G29" s="6"/>
      <c r="H29" s="6">
        <f>SUM(H30:H30)</f>
        <v>0</v>
      </c>
      <c r="I29" s="5" t="s">
        <v>9</v>
      </c>
      <c r="J29" s="5"/>
      <c r="K29" s="43"/>
    </row>
    <row r="30" spans="2:11" ht="15" hidden="1" x14ac:dyDescent="0.25">
      <c r="B30" s="52"/>
      <c r="C30" s="18"/>
      <c r="D30" s="18"/>
      <c r="E30" s="18"/>
      <c r="F30" s="19">
        <v>5400</v>
      </c>
      <c r="G30" s="20"/>
      <c r="H30" s="20">
        <f>E30*G30</f>
        <v>0</v>
      </c>
      <c r="I30" s="65"/>
      <c r="J30" s="66"/>
      <c r="K30" s="67"/>
    </row>
    <row r="31" spans="2:11" x14ac:dyDescent="0.2">
      <c r="B31" s="38" t="s">
        <v>49</v>
      </c>
      <c r="C31" s="7" t="s">
        <v>34</v>
      </c>
      <c r="D31" s="7"/>
      <c r="E31" s="7"/>
      <c r="F31" s="7"/>
      <c r="G31" s="8"/>
      <c r="H31" s="8">
        <v>0</v>
      </c>
      <c r="I31" s="7"/>
      <c r="J31" s="7"/>
      <c r="K31" s="39"/>
    </row>
    <row r="32" spans="2:11" x14ac:dyDescent="0.2">
      <c r="B32" s="38" t="s">
        <v>48</v>
      </c>
      <c r="C32" s="7" t="s">
        <v>33</v>
      </c>
      <c r="D32" s="7"/>
      <c r="E32" s="7"/>
      <c r="F32" s="7"/>
      <c r="G32" s="8"/>
      <c r="H32" s="8">
        <f>H33</f>
        <v>0</v>
      </c>
      <c r="I32" s="7"/>
      <c r="J32" s="7"/>
      <c r="K32" s="39"/>
    </row>
    <row r="33" spans="2:11" s="2" customFormat="1" ht="12.75" thickBot="1" x14ac:dyDescent="0.25">
      <c r="B33" s="53" t="s">
        <v>50</v>
      </c>
      <c r="C33" s="54" t="s">
        <v>37</v>
      </c>
      <c r="D33" s="54"/>
      <c r="E33" s="54"/>
      <c r="F33" s="55"/>
      <c r="G33" s="56"/>
      <c r="H33" s="56">
        <f t="shared" ref="H33" si="5">E33*G33</f>
        <v>0</v>
      </c>
      <c r="I33" s="54" t="s">
        <v>24</v>
      </c>
      <c r="J33" s="54"/>
      <c r="K33" s="57"/>
    </row>
    <row r="34" spans="2:11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2:11" ht="15.75" x14ac:dyDescent="0.25">
      <c r="B35" s="24" t="s">
        <v>52</v>
      </c>
      <c r="C35" s="23"/>
      <c r="D35" s="23"/>
      <c r="E35" s="23"/>
      <c r="F35" s="23"/>
      <c r="G35" s="23"/>
      <c r="H35" s="23"/>
      <c r="I35" s="23"/>
      <c r="J35" s="23"/>
      <c r="K35" s="23"/>
    </row>
    <row r="36" spans="2:11" ht="5.45" customHeight="1" thickBot="1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2:11" ht="12.75" hidden="1" thickBot="1" x14ac:dyDescent="0.25">
      <c r="B37" s="25"/>
      <c r="C37" s="26"/>
      <c r="D37" s="26"/>
      <c r="E37" s="26"/>
      <c r="F37" s="27" t="s">
        <v>16</v>
      </c>
      <c r="G37" s="27" t="s">
        <v>17</v>
      </c>
      <c r="H37" s="27" t="s">
        <v>17</v>
      </c>
      <c r="I37" s="26"/>
      <c r="J37" s="26"/>
      <c r="K37" s="26"/>
    </row>
    <row r="38" spans="2:11" s="16" customFormat="1" ht="12.75" x14ac:dyDescent="0.2">
      <c r="B38" s="28"/>
      <c r="C38" s="29" t="s">
        <v>46</v>
      </c>
      <c r="D38" s="29"/>
      <c r="E38" s="29"/>
      <c r="F38" s="29"/>
      <c r="G38" s="30"/>
      <c r="H38" s="30">
        <f>H6</f>
        <v>0</v>
      </c>
      <c r="I38" s="76"/>
      <c r="J38" s="77"/>
      <c r="K38" s="78"/>
    </row>
    <row r="39" spans="2:11" s="61" customFormat="1" ht="12.75" x14ac:dyDescent="0.2">
      <c r="B39" s="58"/>
      <c r="C39" s="59" t="s">
        <v>53</v>
      </c>
      <c r="D39" s="59"/>
      <c r="E39" s="59"/>
      <c r="F39" s="59"/>
      <c r="G39" s="60"/>
      <c r="H39" s="60">
        <f>H38*0.95</f>
        <v>0</v>
      </c>
      <c r="I39" s="79"/>
      <c r="J39" s="72"/>
      <c r="K39" s="73"/>
    </row>
    <row r="40" spans="2:11" s="61" customFormat="1" ht="13.5" thickBot="1" x14ac:dyDescent="0.25">
      <c r="B40" s="62"/>
      <c r="C40" s="63" t="s">
        <v>54</v>
      </c>
      <c r="D40" s="63"/>
      <c r="E40" s="63"/>
      <c r="F40" s="63"/>
      <c r="G40" s="64"/>
      <c r="H40" s="64">
        <f>H38*0.05</f>
        <v>0</v>
      </c>
      <c r="I40" s="80" t="s">
        <v>55</v>
      </c>
      <c r="J40" s="81"/>
      <c r="K40" s="82"/>
    </row>
  </sheetData>
  <mergeCells count="12">
    <mergeCell ref="I38:K38"/>
    <mergeCell ref="I39:K39"/>
    <mergeCell ref="I40:K40"/>
    <mergeCell ref="I26:K26"/>
    <mergeCell ref="I30:K30"/>
    <mergeCell ref="I21:K21"/>
    <mergeCell ref="I24:K24"/>
    <mergeCell ref="I6:K6"/>
    <mergeCell ref="I7:K7"/>
    <mergeCell ref="I12:K12"/>
    <mergeCell ref="I15:K15"/>
    <mergeCell ref="I17:K17"/>
  </mergeCells>
  <pageMargins left="0.7" right="0.7" top="0.78740157499999996" bottom="0.7874015749999999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projektu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Březina Daniel</dc:creator>
  <cp:lastModifiedBy>Březina Daniel</cp:lastModifiedBy>
  <cp:lastPrinted>2023-05-15T11:20:00Z</cp:lastPrinted>
  <dcterms:created xsi:type="dcterms:W3CDTF">2022-01-06T11:20:22Z</dcterms:created>
  <dcterms:modified xsi:type="dcterms:W3CDTF">2023-05-15T11:20:06Z</dcterms:modified>
</cp:coreProperties>
</file>